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400" windowHeight="8640" tabRatio="500" activeTab="0"/>
  </bookViews>
  <sheets>
    <sheet name="VENITURI" sheetId="1" r:id="rId1"/>
  </sheets>
  <definedNames>
    <definedName name="_xlnm.Print_Area" localSheetId="0">'VENITURI'!$A$1:$G$90</definedName>
  </definedNames>
  <calcPr fullCalcOnLoad="1"/>
</workbook>
</file>

<file path=xl/sharedStrings.xml><?xml version="1.0" encoding="utf-8"?>
<sst xmlns="http://schemas.openxmlformats.org/spreadsheetml/2006/main" count="140" uniqueCount="129">
  <si>
    <t>A BUGETULUI INSTITUTIILOR PUBLICE FINANTATE DIN VENITURI PROPRII SI SUBVENTII (DE SUBORDONARE LOCALA) - VENITURI</t>
  </si>
  <si>
    <t>Cod indicator</t>
  </si>
  <si>
    <t>Rand</t>
  </si>
  <si>
    <t>Denumirea indicatorilor</t>
  </si>
  <si>
    <t>TOTAL VENITURI(cod0002+0015+0016+0017+4510)</t>
  </si>
  <si>
    <t>X000110</t>
  </si>
  <si>
    <t>VENITURILE SECTIUNII DE FUNCTIONARE(00.02+00.16+00.17)</t>
  </si>
  <si>
    <t>000110</t>
  </si>
  <si>
    <t>I.  VENITURI CURENTE (cod 00.03+00.12)</t>
  </si>
  <si>
    <t>0010</t>
  </si>
  <si>
    <t>C.VENITURI NEFISCALE (00.13+00.14)</t>
  </si>
  <si>
    <t>0012</t>
  </si>
  <si>
    <t>C1.  VENITURI DIN PROPRIETATE(cod 30.10)</t>
  </si>
  <si>
    <t>0013</t>
  </si>
  <si>
    <t>Venituri din proprietate (cod 30.10.05+30.10.09+30.10.50)</t>
  </si>
  <si>
    <t>3010</t>
  </si>
  <si>
    <t>Venituri din concesiuni si inchirieri</t>
  </si>
  <si>
    <t>301005</t>
  </si>
  <si>
    <t>Alte venituri din concesiuni si inchirieri de catre instit publ</t>
  </si>
  <si>
    <t>30100530</t>
  </si>
  <si>
    <t>C2.  VANZARI DE BUNURI SI SERVICII(33.10+34.10+35.10+36.10+37.10)</t>
  </si>
  <si>
    <t>0014</t>
  </si>
  <si>
    <t>Venituri din prestari de servicii si alte activitati(cod 33.10.05 la 33.10.50)</t>
  </si>
  <si>
    <t>3310</t>
  </si>
  <si>
    <t>Taxe si alte venituri in invatamant</t>
  </si>
  <si>
    <t>331005</t>
  </si>
  <si>
    <t>Venituri din prestari de servicii</t>
  </si>
  <si>
    <t>331008</t>
  </si>
  <si>
    <t>Contributia de intretinere a persoanelor asistate</t>
  </si>
  <si>
    <t>331013</t>
  </si>
  <si>
    <t>Contributia elevilor si studentilor pentru internate, camine si cantine</t>
  </si>
  <si>
    <t>331014</t>
  </si>
  <si>
    <t>Venituri din valorificarea produselor obtinute din activitatea proprie sau anexa</t>
  </si>
  <si>
    <t>331016</t>
  </si>
  <si>
    <t>Venituri din cercetare</t>
  </si>
  <si>
    <t>331020</t>
  </si>
  <si>
    <t>Venituri din contractele incheiate cu casele de asigurari sociale de sanatate</t>
  </si>
  <si>
    <t>331021</t>
  </si>
  <si>
    <t>Venituri din contract.incheiate cu directiile de sanat publica alocate de la bug de stat</t>
  </si>
  <si>
    <t>331030</t>
  </si>
  <si>
    <t xml:space="preserve">Venituri din contractele incheiate cu directiile de sanat publica alocate din ven proprii ale </t>
  </si>
  <si>
    <t>331031</t>
  </si>
  <si>
    <t>Alte venituri din prestari de servicii si alte activitati</t>
  </si>
  <si>
    <t>331050</t>
  </si>
  <si>
    <t>Diverse venituri(cod 36.10.50)</t>
  </si>
  <si>
    <t>3610</t>
  </si>
  <si>
    <t>Alte venituri</t>
  </si>
  <si>
    <t>361050</t>
  </si>
  <si>
    <t>Transferuri voluntare, altele decat subventiile(cod 37.10.01+37.10.03+37.10.50)</t>
  </si>
  <si>
    <t>3710</t>
  </si>
  <si>
    <t>Donatii si sponsorizari</t>
  </si>
  <si>
    <t>371001</t>
  </si>
  <si>
    <t xml:space="preserve">Varsaminte din sectiunea de functionare ptr finantarea sectiunii de dezvoltare a bugetului </t>
  </si>
  <si>
    <t>371003</t>
  </si>
  <si>
    <t>Alte transferuri voluntare</t>
  </si>
  <si>
    <t>371050</t>
  </si>
  <si>
    <t>OPERATIUNI FINANCIARE(40.10+41.10)</t>
  </si>
  <si>
    <t>0016</t>
  </si>
  <si>
    <t>Operatiuni financiare</t>
  </si>
  <si>
    <t>4010</t>
  </si>
  <si>
    <t>Sume utilizate din excedentul anului precedent pentru efectuarea de cheltuieli</t>
  </si>
  <si>
    <t>401015</t>
  </si>
  <si>
    <t>40101501</t>
  </si>
  <si>
    <t>Alte operatiuni financiare</t>
  </si>
  <si>
    <t>4110</t>
  </si>
  <si>
    <t>Sume din excedentul anului precedent pt acoperirea golurilor temporare de casa</t>
  </si>
  <si>
    <t>411006</t>
  </si>
  <si>
    <t>IV.  SUBVENTII (cod 00.18)</t>
  </si>
  <si>
    <t>0017</t>
  </si>
  <si>
    <t xml:space="preserve"> SUBVENTII DE LA ALTE NIVELE ALE ADMNISTRATIEI PUBLICE(cod 42.10+43.10)</t>
  </si>
  <si>
    <t>0018</t>
  </si>
  <si>
    <t>Subventii de la alte administratii ( cod 43.10.09+43.10.10+43.10.15)</t>
  </si>
  <si>
    <t>4310</t>
  </si>
  <si>
    <t>Subventii pentru institutii publice</t>
  </si>
  <si>
    <t>431009</t>
  </si>
  <si>
    <t>Subventii din bugetele locale pentru finantarea cheltuielilor curente din domeniul sanatatii</t>
  </si>
  <si>
    <t>431010</t>
  </si>
  <si>
    <t>431033</t>
  </si>
  <si>
    <t>VENITURILE SECTIUNII DE DEZVOLTARE (cod 00.02+00.15+00.17+45.10)- TOTAL</t>
  </si>
  <si>
    <t>I. VENITURI CURENTE ( cod 00.12)</t>
  </si>
  <si>
    <t>00012</t>
  </si>
  <si>
    <t>C.VENITURI NEFISCALE( cod 00.14)</t>
  </si>
  <si>
    <t>C2.VANZARI DE BUNURI SI SERVICII( cod 37.10)</t>
  </si>
  <si>
    <t>Transferuri voluntare altele decat subventiile( cod 37.10.04)</t>
  </si>
  <si>
    <t>Varsaminte din sectiunea de functionare</t>
  </si>
  <si>
    <t>371004</t>
  </si>
  <si>
    <t>II. VENITURI DIN CAPITAL (cod 39.10)</t>
  </si>
  <si>
    <t>0015</t>
  </si>
  <si>
    <t>Venituri din valorificarea unor bunuri(cod 39.10.01+39.10.50)</t>
  </si>
  <si>
    <t>3910</t>
  </si>
  <si>
    <t>Alte venituri din valorificarea unor bunuri</t>
  </si>
  <si>
    <t>391050</t>
  </si>
  <si>
    <t>IV SUBVENTII (cod 00.18)</t>
  </si>
  <si>
    <t>Subventii de la alte nivele ale administratiei publice (cod 42.10+43.10)</t>
  </si>
  <si>
    <t>Subventii de la alte administratii (cod 43.10.14+43.10.16+43.10.17+43.10.19+43.10.</t>
  </si>
  <si>
    <t>Subventii de la bug. locale pentru finantarea cheltuielilor de capital din domeniul  sanatatii</t>
  </si>
  <si>
    <t>431014</t>
  </si>
  <si>
    <t>Conducatorul institutiei</t>
  </si>
  <si>
    <t>ORDONATOR PRINCIPAL DE CREDITE DELEGAT</t>
  </si>
  <si>
    <t>LUCIA STEFAN</t>
  </si>
  <si>
    <t>Încasări realizate</t>
  </si>
  <si>
    <t>Anexa 1</t>
  </si>
  <si>
    <t>lei</t>
  </si>
  <si>
    <t>Daniela Militaru</t>
  </si>
  <si>
    <t>Președinte de ședință,</t>
  </si>
  <si>
    <t>Dorel Voicu</t>
  </si>
  <si>
    <t>Sume din bugetul de stat catre bugetele locale pt. finantarea investitiilor în sanatate</t>
  </si>
  <si>
    <t>Sume din bugetul de stat catre bugetele locale pt. finantarea aparaturii medicale</t>
  </si>
  <si>
    <t>Prevederi bugetare</t>
  </si>
  <si>
    <t>Pt.Director executiv,</t>
  </si>
  <si>
    <t>III. OPERAȚIUNI FINANCIARE (40.10)</t>
  </si>
  <si>
    <t>Încasări din rambursarea împrumuturilor acordate</t>
  </si>
  <si>
    <t xml:space="preserve">Sume utilizate de administratiile locale din excedentul anului precedent ptr sect de dezvoltare </t>
  </si>
  <si>
    <t>Sume primite de la UE/alti donatori in contul platilor efectuate si prefinantari aferente cadrului financiar 2014-2020</t>
  </si>
  <si>
    <t>Sume utilizate de administratiile locale din excedentul anului precedent ptr sect de functionare</t>
  </si>
  <si>
    <t>Subventii din bugetul Fondului national unic de asigurari sociale de sanatate pentru acoperirea cresterilor salariale</t>
  </si>
  <si>
    <t>LA DATA 30.11.2019</t>
  </si>
  <si>
    <t>Subvenții de la bugetul de stat</t>
  </si>
  <si>
    <t>Subvenţii de la bugetul de stat către instituţii publice finanţate parţial sau integral din venituri proprii necesare susţinerii derulării proiectelor finanţate din fonduri externe nerambursabile (FEN) postaderare aferete perioadei de programare 2014-2020****)</t>
  </si>
  <si>
    <t>Sume din bugetul de stat către bugetele locale pentru finanţarea investiţiilor în sănătate (cod 43.10.16.01+43.10.16.02+43.10.16.03)</t>
  </si>
  <si>
    <t>Sume din bugetul de stat către bugetele locale pentru finanţarea aparaturii medicale şi echipamentelor de comunicaţii în urgenţă în sănătate</t>
  </si>
  <si>
    <t xml:space="preserve">Fondul European de Dezvoltare Regională (FEDR) (cod 48.10.01.01+48.10.01.02+48.10.01.03) </t>
  </si>
  <si>
    <t>Sume primite în contul plăţilor efectuate în anul curent</t>
  </si>
  <si>
    <t xml:space="preserve">Fondul Social European (FSE)  (cod 48.10.02.01+48.10.02.02+48.10.02.03) </t>
  </si>
  <si>
    <t>481002</t>
  </si>
  <si>
    <t>Prefinanţare</t>
  </si>
  <si>
    <t>Alte programe  comunitare finanțate în perioada 2014-2020 (APC) ( cod 48.10.15.01+48.10.15.02)</t>
  </si>
  <si>
    <t>La Hotararea nr. 506/19.12.2019</t>
  </si>
  <si>
    <t>Bianca Maria Carmen Predescu</t>
  </si>
</sst>
</file>

<file path=xl/styles.xml><?xml version="1.0" encoding="utf-8"?>
<styleSheet xmlns="http://schemas.openxmlformats.org/spreadsheetml/2006/main">
  <numFmts count="13">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46">
    <font>
      <sz val="10"/>
      <color indexed="8"/>
      <name val="ARIAL"/>
      <family val="0"/>
    </font>
    <font>
      <sz val="10"/>
      <color indexed="8"/>
      <name val="Arial"/>
      <family val="2"/>
    </font>
    <font>
      <sz val="12"/>
      <color indexed="8"/>
      <name val="Arial"/>
      <family val="2"/>
    </font>
    <font>
      <b/>
      <sz val="12"/>
      <color indexed="8"/>
      <name val="Arial"/>
      <family val="2"/>
    </font>
    <font>
      <b/>
      <i/>
      <sz val="12"/>
      <color indexed="8"/>
      <name val="Arial"/>
      <family val="2"/>
    </font>
    <font>
      <b/>
      <i/>
      <sz val="14"/>
      <color indexed="8"/>
      <name val="Times New Roman"/>
      <family val="1"/>
    </font>
    <font>
      <b/>
      <i/>
      <sz val="12"/>
      <color indexed="8"/>
      <name val="Times New Roman"/>
      <family val="1"/>
    </font>
    <font>
      <sz val="12"/>
      <name val="Arial"/>
      <family val="2"/>
    </font>
    <font>
      <sz val="11"/>
      <color indexed="8"/>
      <name val="Calibri"/>
      <family val="2"/>
    </font>
    <font>
      <sz val="11"/>
      <color indexed="9"/>
      <name val="Calibri"/>
      <family val="2"/>
    </font>
    <font>
      <sz val="11"/>
      <color indexed="20"/>
      <name val="Calibri"/>
      <family val="2"/>
    </font>
    <font>
      <b/>
      <sz val="11"/>
      <color indexed="51"/>
      <name val="Calibri"/>
      <family val="2"/>
    </font>
    <font>
      <b/>
      <sz val="11"/>
      <color indexed="9"/>
      <name val="Calibri"/>
      <family val="2"/>
    </font>
    <font>
      <i/>
      <sz val="11"/>
      <color indexed="23"/>
      <name val="Calibri"/>
      <family val="2"/>
    </font>
    <font>
      <sz val="11"/>
      <color indexed="17"/>
      <name val="Calibri"/>
      <family val="2"/>
    </font>
    <font>
      <b/>
      <sz val="15"/>
      <color indexed="61"/>
      <name val="Calibri"/>
      <family val="2"/>
    </font>
    <font>
      <b/>
      <sz val="13"/>
      <color indexed="61"/>
      <name val="Calibri"/>
      <family val="2"/>
    </font>
    <font>
      <b/>
      <sz val="11"/>
      <color indexed="61"/>
      <name val="Calibri"/>
      <family val="2"/>
    </font>
    <font>
      <sz val="11"/>
      <color indexed="61"/>
      <name val="Calibri"/>
      <family val="2"/>
    </font>
    <font>
      <sz val="11"/>
      <color indexed="51"/>
      <name val="Calibri"/>
      <family val="2"/>
    </font>
    <font>
      <sz val="11"/>
      <color indexed="59"/>
      <name val="Calibri"/>
      <family val="2"/>
    </font>
    <font>
      <b/>
      <sz val="11"/>
      <color indexed="62"/>
      <name val="Calibri"/>
      <family val="2"/>
    </font>
    <font>
      <b/>
      <sz val="18"/>
      <color indexed="61"/>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b/>
      <i/>
      <sz val="12"/>
      <color theme="1"/>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color indexed="63"/>
      </top>
      <bottom style="hair">
        <color indexed="8"/>
      </bottom>
    </border>
    <border>
      <left>
        <color indexed="63"/>
      </left>
      <right style="thin"/>
      <top>
        <color indexed="63"/>
      </top>
      <bottom>
        <color indexed="63"/>
      </bottom>
    </border>
    <border>
      <left style="thin"/>
      <right>
        <color indexed="63"/>
      </right>
      <top style="thin"/>
      <bottom>
        <color indexed="63"/>
      </bottom>
    </border>
  </borders>
  <cellStyleXfs count="61">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66">
    <xf numFmtId="0" fontId="0" fillId="0" borderId="0" xfId="0" applyAlignment="1">
      <alignment vertical="top"/>
    </xf>
    <xf numFmtId="0" fontId="2" fillId="0" borderId="0" xfId="0" applyFont="1" applyAlignment="1">
      <alignment vertical="top"/>
    </xf>
    <xf numFmtId="0" fontId="3" fillId="0" borderId="10" xfId="0" applyFont="1" applyBorder="1" applyAlignment="1">
      <alignment horizontal="center" vertical="center" wrapText="1" readingOrder="1"/>
    </xf>
    <xf numFmtId="0" fontId="2" fillId="0" borderId="10" xfId="0" applyFont="1" applyBorder="1" applyAlignment="1">
      <alignment horizontal="left" vertical="top" wrapText="1" readingOrder="1"/>
    </xf>
    <xf numFmtId="0" fontId="2" fillId="0" borderId="10" xfId="0" applyFont="1" applyBorder="1" applyAlignment="1">
      <alignment horizontal="center" vertical="top"/>
    </xf>
    <xf numFmtId="0" fontId="3" fillId="0" borderId="11" xfId="0" applyFont="1" applyBorder="1" applyAlignment="1">
      <alignment horizontal="center" vertical="center" wrapText="1" readingOrder="1"/>
    </xf>
    <xf numFmtId="0" fontId="2" fillId="0" borderId="0" xfId="0" applyFont="1" applyBorder="1" applyAlignment="1">
      <alignment horizontal="left" vertical="top" wrapText="1" readingOrder="1"/>
    </xf>
    <xf numFmtId="0" fontId="2" fillId="0" borderId="0" xfId="0" applyFont="1" applyBorder="1" applyAlignment="1">
      <alignment horizontal="center" vertical="top"/>
    </xf>
    <xf numFmtId="4" fontId="2" fillId="0" borderId="0" xfId="0" applyNumberFormat="1" applyFont="1" applyBorder="1" applyAlignment="1">
      <alignment horizontal="right" vertical="top"/>
    </xf>
    <xf numFmtId="0" fontId="42" fillId="0" borderId="0" xfId="0" applyFont="1" applyAlignment="1">
      <alignment vertical="top"/>
    </xf>
    <xf numFmtId="0" fontId="43" fillId="0" borderId="10" xfId="0" applyFont="1" applyBorder="1" applyAlignment="1">
      <alignment horizontal="center" vertical="center" wrapText="1" readingOrder="1"/>
    </xf>
    <xf numFmtId="3" fontId="42" fillId="0" borderId="10" xfId="0" applyNumberFormat="1" applyFont="1" applyBorder="1" applyAlignment="1">
      <alignment horizontal="center" vertical="top"/>
    </xf>
    <xf numFmtId="3" fontId="42" fillId="0" borderId="0" xfId="0" applyNumberFormat="1" applyFont="1" applyBorder="1" applyAlignment="1">
      <alignment horizontal="center" vertical="top"/>
    </xf>
    <xf numFmtId="0" fontId="42" fillId="0" borderId="0" xfId="0" applyFont="1" applyAlignment="1">
      <alignment horizontal="left" vertical="top" wrapText="1" readingOrder="1"/>
    </xf>
    <xf numFmtId="0" fontId="43" fillId="0" borderId="0" xfId="0" applyFont="1" applyBorder="1" applyAlignment="1">
      <alignment vertical="top"/>
    </xf>
    <xf numFmtId="0" fontId="3" fillId="0" borderId="0" xfId="0" applyFont="1" applyBorder="1" applyAlignment="1">
      <alignment horizontal="center" vertical="top" wrapText="1" readingOrder="1"/>
    </xf>
    <xf numFmtId="0" fontId="3" fillId="0" borderId="0" xfId="0" applyFont="1" applyBorder="1" applyAlignment="1">
      <alignment vertical="top"/>
    </xf>
    <xf numFmtId="0" fontId="3" fillId="0" borderId="0" xfId="0" applyFont="1" applyBorder="1" applyAlignment="1">
      <alignment horizontal="center" vertical="top"/>
    </xf>
    <xf numFmtId="0" fontId="42" fillId="0" borderId="0" xfId="0" applyFont="1" applyAlignment="1">
      <alignment horizontal="right" vertical="top"/>
    </xf>
    <xf numFmtId="0" fontId="5" fillId="0" borderId="0" xfId="0" applyFont="1" applyAlignment="1">
      <alignment horizontal="center" vertical="top" wrapText="1"/>
    </xf>
    <xf numFmtId="0" fontId="6" fillId="0" borderId="0" xfId="0" applyFont="1" applyAlignment="1">
      <alignment vertical="top"/>
    </xf>
    <xf numFmtId="4" fontId="2" fillId="0" borderId="12" xfId="0" applyNumberFormat="1" applyFont="1" applyBorder="1" applyAlignment="1">
      <alignment horizontal="right" vertical="top"/>
    </xf>
    <xf numFmtId="4" fontId="2" fillId="0" borderId="13" xfId="0" applyNumberFormat="1" applyFont="1" applyBorder="1" applyAlignment="1">
      <alignment horizontal="right" vertical="top"/>
    </xf>
    <xf numFmtId="0" fontId="4" fillId="0" borderId="0" xfId="0" applyFont="1" applyAlignment="1">
      <alignment horizontal="center" vertical="top"/>
    </xf>
    <xf numFmtId="4" fontId="2" fillId="0" borderId="10" xfId="0" applyNumberFormat="1" applyFont="1" applyBorder="1" applyAlignment="1">
      <alignment horizontal="right" vertical="top"/>
    </xf>
    <xf numFmtId="0" fontId="2" fillId="0" borderId="10" xfId="0" applyNumberFormat="1" applyFont="1" applyBorder="1" applyAlignment="1">
      <alignment horizontal="left" vertical="top" wrapText="1" readingOrder="1"/>
    </xf>
    <xf numFmtId="0" fontId="7" fillId="0" borderId="14" xfId="0" applyFont="1" applyFill="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49" fontId="7" fillId="0" borderId="13" xfId="0" applyNumberFormat="1" applyFont="1" applyFill="1" applyBorder="1" applyAlignment="1">
      <alignment horizontal="center" vertical="justify" wrapText="1"/>
    </xf>
    <xf numFmtId="0" fontId="7" fillId="0" borderId="10" xfId="0" applyFont="1" applyBorder="1" applyAlignment="1">
      <alignment horizontal="center" vertical="center" wrapText="1"/>
    </xf>
    <xf numFmtId="49" fontId="7" fillId="0" borderId="10" xfId="0" applyNumberFormat="1" applyFont="1" applyFill="1" applyBorder="1" applyAlignment="1">
      <alignment vertical="justify" wrapText="1"/>
    </xf>
    <xf numFmtId="0" fontId="7" fillId="0" borderId="10" xfId="0" applyFont="1" applyFill="1" applyBorder="1" applyAlignment="1">
      <alignment vertical="center" wrapText="1"/>
    </xf>
    <xf numFmtId="0" fontId="7" fillId="0" borderId="15" xfId="0" applyFont="1" applyFill="1" applyBorder="1" applyAlignment="1">
      <alignment wrapText="1"/>
    </xf>
    <xf numFmtId="0" fontId="7" fillId="0" borderId="10" xfId="0" applyFont="1" applyFill="1" applyBorder="1" applyAlignment="1">
      <alignment vertical="center"/>
    </xf>
    <xf numFmtId="49" fontId="7" fillId="0" borderId="10" xfId="0" applyNumberFormat="1" applyFont="1" applyFill="1" applyBorder="1" applyAlignment="1">
      <alignment vertical="center" wrapText="1"/>
    </xf>
    <xf numFmtId="0" fontId="7" fillId="0" borderId="16" xfId="0" applyFont="1" applyBorder="1" applyAlignment="1">
      <alignment horizontal="center" vertical="center" wrapText="1"/>
    </xf>
    <xf numFmtId="0" fontId="7" fillId="0" borderId="10" xfId="0" applyFont="1" applyFill="1" applyBorder="1" applyAlignment="1">
      <alignment horizontal="left" vertical="center" wrapText="1"/>
    </xf>
    <xf numFmtId="0" fontId="43" fillId="0" borderId="0" xfId="0" applyFont="1" applyAlignment="1">
      <alignment horizontal="right" vertical="top"/>
    </xf>
    <xf numFmtId="4" fontId="42" fillId="0" borderId="13" xfId="0" applyNumberFormat="1" applyFont="1" applyBorder="1" applyAlignment="1">
      <alignment horizontal="right" vertical="top"/>
    </xf>
    <xf numFmtId="4" fontId="42" fillId="0" borderId="0" xfId="0" applyNumberFormat="1" applyFont="1" applyBorder="1" applyAlignment="1">
      <alignment horizontal="right" vertical="top"/>
    </xf>
    <xf numFmtId="0" fontId="44" fillId="0" borderId="0" xfId="0" applyFont="1" applyAlignment="1">
      <alignment horizontal="center" vertical="top"/>
    </xf>
    <xf numFmtId="4" fontId="42" fillId="0" borderId="12" xfId="0" applyNumberFormat="1" applyFont="1" applyBorder="1" applyAlignment="1">
      <alignment horizontal="right" vertical="top"/>
    </xf>
    <xf numFmtId="0" fontId="3" fillId="0" borderId="17" xfId="0" applyFont="1" applyBorder="1" applyAlignment="1">
      <alignment horizontal="center" vertical="center" wrapText="1" readingOrder="1"/>
    </xf>
    <xf numFmtId="0" fontId="3" fillId="0" borderId="14" xfId="0" applyFont="1" applyBorder="1" applyAlignment="1">
      <alignment horizontal="center" vertical="center" wrapText="1" readingOrder="1"/>
    </xf>
    <xf numFmtId="4" fontId="2" fillId="0" borderId="10" xfId="0" applyNumberFormat="1" applyFont="1" applyBorder="1" applyAlignment="1">
      <alignment horizontal="right" vertical="top"/>
    </xf>
    <xf numFmtId="4" fontId="42" fillId="0" borderId="10" xfId="0" applyNumberFormat="1" applyFont="1" applyBorder="1" applyAlignment="1">
      <alignment horizontal="right" vertical="top"/>
    </xf>
    <xf numFmtId="0" fontId="43" fillId="0" borderId="10" xfId="0" applyFont="1" applyBorder="1" applyAlignment="1">
      <alignment horizontal="center" vertical="center" wrapText="1" readingOrder="1"/>
    </xf>
    <xf numFmtId="4" fontId="2" fillId="0" borderId="12" xfId="0" applyNumberFormat="1" applyFont="1" applyBorder="1" applyAlignment="1">
      <alignment horizontal="right" vertical="top"/>
    </xf>
    <xf numFmtId="4" fontId="2" fillId="0" borderId="13" xfId="0" applyNumberFormat="1" applyFont="1" applyBorder="1" applyAlignment="1">
      <alignment horizontal="right" vertical="top"/>
    </xf>
    <xf numFmtId="4" fontId="42" fillId="0" borderId="12" xfId="0" applyNumberFormat="1" applyFont="1" applyBorder="1" applyAlignment="1">
      <alignment horizontal="right" vertical="top"/>
    </xf>
    <xf numFmtId="4" fontId="42" fillId="0" borderId="13" xfId="0" applyNumberFormat="1" applyFont="1" applyBorder="1" applyAlignment="1">
      <alignment horizontal="right" vertical="top"/>
    </xf>
    <xf numFmtId="4" fontId="42" fillId="0" borderId="12" xfId="0" applyNumberFormat="1" applyFont="1" applyBorder="1" applyAlignment="1">
      <alignment horizontal="center" vertical="top"/>
    </xf>
    <xf numFmtId="4" fontId="42" fillId="0" borderId="13" xfId="0" applyNumberFormat="1" applyFont="1" applyBorder="1" applyAlignment="1">
      <alignment horizontal="center" vertical="top"/>
    </xf>
    <xf numFmtId="0" fontId="2" fillId="0" borderId="0" xfId="0" applyFont="1" applyAlignment="1">
      <alignment horizontal="left" vertical="top"/>
    </xf>
    <xf numFmtId="0" fontId="3" fillId="0" borderId="0" xfId="0" applyFont="1" applyAlignment="1">
      <alignment horizontal="right" vertical="top" wrapText="1" readingOrder="1"/>
    </xf>
    <xf numFmtId="0" fontId="3" fillId="0" borderId="0" xfId="0" applyFont="1" applyAlignment="1">
      <alignment horizontal="center" vertical="top"/>
    </xf>
    <xf numFmtId="0" fontId="43" fillId="0" borderId="0" xfId="0" applyFont="1" applyAlignment="1">
      <alignment horizontal="right" vertical="top"/>
    </xf>
    <xf numFmtId="0" fontId="4" fillId="0" borderId="0" xfId="0" applyFont="1" applyAlignment="1">
      <alignment horizontal="center" vertical="top" wrapText="1" readingOrder="1"/>
    </xf>
    <xf numFmtId="0" fontId="4" fillId="0" borderId="0" xfId="0" applyFont="1" applyAlignment="1">
      <alignment horizontal="center" vertical="top"/>
    </xf>
    <xf numFmtId="0" fontId="4" fillId="0" borderId="0" xfId="0" applyFont="1" applyBorder="1" applyAlignment="1">
      <alignment horizontal="center" vertical="top"/>
    </xf>
    <xf numFmtId="0" fontId="45" fillId="0" borderId="13" xfId="0" applyFont="1" applyBorder="1" applyAlignment="1">
      <alignment horizontal="right" vertical="top"/>
    </xf>
    <xf numFmtId="0" fontId="3" fillId="0" borderId="0" xfId="0" applyFont="1" applyBorder="1" applyAlignment="1">
      <alignment horizontal="center" vertical="top"/>
    </xf>
    <xf numFmtId="0" fontId="3" fillId="0" borderId="0" xfId="0" applyFont="1" applyBorder="1" applyAlignment="1">
      <alignment horizontal="center" vertical="center"/>
    </xf>
    <xf numFmtId="4" fontId="42" fillId="0" borderId="12" xfId="0" applyNumberFormat="1" applyFont="1" applyBorder="1" applyAlignment="1">
      <alignment vertical="top"/>
    </xf>
    <xf numFmtId="4" fontId="42" fillId="0" borderId="13" xfId="0" applyNumberFormat="1" applyFont="1" applyBorder="1" applyAlignment="1">
      <alignment vertical="top"/>
    </xf>
  </cellXfs>
  <cellStyles count="61">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G97"/>
  <sheetViews>
    <sheetView showGridLines="0" tabSelected="1" showOutlineSymbols="0" view="pageBreakPreview" zoomScale="70" zoomScaleSheetLayoutView="70" zoomScalePageLayoutView="60" workbookViewId="0" topLeftCell="A67">
      <selection activeCell="C101" sqref="C101"/>
    </sheetView>
  </sheetViews>
  <sheetFormatPr defaultColWidth="6.8515625" defaultRowHeight="12.75" customHeight="1"/>
  <cols>
    <col min="1" max="1" width="12.140625" style="9" customWidth="1"/>
    <col min="2" max="2" width="87.140625" style="1" customWidth="1"/>
    <col min="3" max="3" width="39.140625" style="1" customWidth="1"/>
    <col min="4" max="4" width="31.421875" style="1" customWidth="1"/>
    <col min="5" max="5" width="8.00390625" style="1" hidden="1" customWidth="1"/>
    <col min="6" max="6" width="15.421875" style="9" customWidth="1"/>
    <col min="7" max="7" width="27.140625" style="9" customWidth="1"/>
    <col min="8" max="16384" width="6.8515625" style="1" customWidth="1"/>
  </cols>
  <sheetData>
    <row r="1" spans="1:7" ht="15" customHeight="1">
      <c r="A1" s="54"/>
      <c r="B1" s="54"/>
      <c r="C1" s="54"/>
      <c r="D1" s="54"/>
      <c r="F1" s="57" t="s">
        <v>101</v>
      </c>
      <c r="G1" s="57"/>
    </row>
    <row r="2" spans="6:7" ht="15" customHeight="1">
      <c r="F2" s="57" t="s">
        <v>127</v>
      </c>
      <c r="G2" s="57"/>
    </row>
    <row r="3" spans="1:7" ht="15">
      <c r="A3" s="55"/>
      <c r="B3" s="55"/>
      <c r="C3" s="55"/>
      <c r="D3" s="55"/>
      <c r="E3" s="55"/>
      <c r="F3" s="55"/>
      <c r="G3" s="55"/>
    </row>
    <row r="4" spans="1:7" ht="0.75" customHeight="1">
      <c r="A4" s="55"/>
      <c r="B4" s="55"/>
      <c r="C4" s="55"/>
      <c r="D4" s="55"/>
      <c r="E4" s="55"/>
      <c r="F4" s="55"/>
      <c r="G4" s="55"/>
    </row>
    <row r="5" spans="1:7" ht="15">
      <c r="A5" s="56" t="s">
        <v>0</v>
      </c>
      <c r="B5" s="56"/>
      <c r="C5" s="56"/>
      <c r="D5" s="56"/>
      <c r="E5" s="56"/>
      <c r="F5" s="56"/>
      <c r="G5" s="56"/>
    </row>
    <row r="6" ht="10.5" customHeight="1"/>
    <row r="7" spans="1:7" ht="15">
      <c r="A7" s="56" t="s">
        <v>116</v>
      </c>
      <c r="B7" s="56"/>
      <c r="C7" s="56"/>
      <c r="D7" s="56"/>
      <c r="E7" s="56"/>
      <c r="F7" s="56"/>
      <c r="G7" s="56"/>
    </row>
    <row r="8" ht="15">
      <c r="G8" s="38"/>
    </row>
    <row r="9" ht="13.5" customHeight="1">
      <c r="G9" s="18" t="s">
        <v>102</v>
      </c>
    </row>
    <row r="10" spans="1:7" ht="35.25" customHeight="1">
      <c r="A10" s="10" t="s">
        <v>2</v>
      </c>
      <c r="B10" s="2" t="s">
        <v>3</v>
      </c>
      <c r="C10" s="5" t="s">
        <v>1</v>
      </c>
      <c r="D10" s="43" t="s">
        <v>108</v>
      </c>
      <c r="E10" s="44"/>
      <c r="F10" s="47" t="s">
        <v>100</v>
      </c>
      <c r="G10" s="47"/>
    </row>
    <row r="11" spans="1:7" ht="18.75" customHeight="1">
      <c r="A11" s="11">
        <v>1</v>
      </c>
      <c r="B11" s="3" t="s">
        <v>4</v>
      </c>
      <c r="C11" s="4" t="s">
        <v>5</v>
      </c>
      <c r="D11" s="45">
        <v>458294000</v>
      </c>
      <c r="E11" s="45"/>
      <c r="F11" s="46">
        <f>SUM(F12+F49)</f>
        <v>389935835</v>
      </c>
      <c r="G11" s="46"/>
    </row>
    <row r="12" spans="1:7" ht="20.25" customHeight="1">
      <c r="A12" s="11">
        <v>2</v>
      </c>
      <c r="B12" s="3" t="s">
        <v>6</v>
      </c>
      <c r="C12" s="4" t="s">
        <v>7</v>
      </c>
      <c r="D12" s="45">
        <v>449447000</v>
      </c>
      <c r="E12" s="45"/>
      <c r="F12" s="46">
        <f>SUM(F13+F38+F41+F45)</f>
        <v>384200336</v>
      </c>
      <c r="G12" s="46"/>
    </row>
    <row r="13" spans="1:7" ht="15">
      <c r="A13" s="11">
        <v>3</v>
      </c>
      <c r="B13" s="3" t="s">
        <v>8</v>
      </c>
      <c r="C13" s="4" t="s">
        <v>9</v>
      </c>
      <c r="D13" s="45">
        <v>238851000</v>
      </c>
      <c r="E13" s="45"/>
      <c r="F13" s="46">
        <f>SUM(F14)</f>
        <v>188387915</v>
      </c>
      <c r="G13" s="46"/>
    </row>
    <row r="14" spans="1:7" ht="18.75" customHeight="1">
      <c r="A14" s="11">
        <v>4</v>
      </c>
      <c r="B14" s="3" t="s">
        <v>10</v>
      </c>
      <c r="C14" s="4" t="s">
        <v>11</v>
      </c>
      <c r="D14" s="45">
        <v>238851000</v>
      </c>
      <c r="E14" s="45"/>
      <c r="F14" s="46">
        <f>SUM(F15+F19)</f>
        <v>188387915</v>
      </c>
      <c r="G14" s="46"/>
    </row>
    <row r="15" spans="1:7" ht="21" customHeight="1">
      <c r="A15" s="11">
        <v>5</v>
      </c>
      <c r="B15" s="3" t="s">
        <v>12</v>
      </c>
      <c r="C15" s="4" t="s">
        <v>13</v>
      </c>
      <c r="D15" s="45">
        <v>1154000</v>
      </c>
      <c r="E15" s="45"/>
      <c r="F15" s="46">
        <f>SUM(F16)</f>
        <v>553358</v>
      </c>
      <c r="G15" s="46"/>
    </row>
    <row r="16" spans="1:7" ht="18" customHeight="1">
      <c r="A16" s="11">
        <v>6</v>
      </c>
      <c r="B16" s="3" t="s">
        <v>14</v>
      </c>
      <c r="C16" s="4" t="s">
        <v>15</v>
      </c>
      <c r="D16" s="45">
        <v>1154000</v>
      </c>
      <c r="E16" s="45"/>
      <c r="F16" s="46">
        <f>SUM(F17)</f>
        <v>553358</v>
      </c>
      <c r="G16" s="46"/>
    </row>
    <row r="17" spans="1:7" ht="21.75" customHeight="1">
      <c r="A17" s="11">
        <v>7</v>
      </c>
      <c r="B17" s="3" t="s">
        <v>16</v>
      </c>
      <c r="C17" s="4" t="s">
        <v>17</v>
      </c>
      <c r="D17" s="45">
        <v>1154000</v>
      </c>
      <c r="E17" s="45"/>
      <c r="F17" s="46">
        <f>SUM(F18)</f>
        <v>553358</v>
      </c>
      <c r="G17" s="46"/>
    </row>
    <row r="18" spans="1:7" ht="20.25" customHeight="1">
      <c r="A18" s="11">
        <v>8</v>
      </c>
      <c r="B18" s="3" t="s">
        <v>18</v>
      </c>
      <c r="C18" s="4" t="s">
        <v>19</v>
      </c>
      <c r="D18" s="45">
        <v>1154000</v>
      </c>
      <c r="E18" s="45"/>
      <c r="F18" s="46">
        <v>553358</v>
      </c>
      <c r="G18" s="46"/>
    </row>
    <row r="19" spans="1:7" ht="24" customHeight="1">
      <c r="A19" s="11">
        <v>9</v>
      </c>
      <c r="B19" s="3" t="s">
        <v>20</v>
      </c>
      <c r="C19" s="4" t="s">
        <v>21</v>
      </c>
      <c r="D19" s="45">
        <v>237697000</v>
      </c>
      <c r="E19" s="45"/>
      <c r="F19" s="46">
        <f>SUM(F20+F31+F33)</f>
        <v>187834557</v>
      </c>
      <c r="G19" s="46"/>
    </row>
    <row r="20" spans="1:7" ht="27" customHeight="1">
      <c r="A20" s="11">
        <v>10</v>
      </c>
      <c r="B20" s="3" t="s">
        <v>22</v>
      </c>
      <c r="C20" s="4" t="s">
        <v>23</v>
      </c>
      <c r="D20" s="45">
        <v>239089000</v>
      </c>
      <c r="E20" s="45"/>
      <c r="F20" s="46">
        <f>SUM(F21+F22+F23+F24+F25+F26+F27+F28+F29+F30)</f>
        <v>188439487</v>
      </c>
      <c r="G20" s="46"/>
    </row>
    <row r="21" spans="1:7" ht="19.5" customHeight="1">
      <c r="A21" s="11">
        <v>11</v>
      </c>
      <c r="B21" s="3" t="s">
        <v>24</v>
      </c>
      <c r="C21" s="4" t="s">
        <v>25</v>
      </c>
      <c r="D21" s="45">
        <v>6734000</v>
      </c>
      <c r="E21" s="45"/>
      <c r="F21" s="46">
        <v>5497511</v>
      </c>
      <c r="G21" s="46"/>
    </row>
    <row r="22" spans="1:7" ht="19.5" customHeight="1">
      <c r="A22" s="11">
        <v>12</v>
      </c>
      <c r="B22" s="3" t="s">
        <v>26</v>
      </c>
      <c r="C22" s="4" t="s">
        <v>27</v>
      </c>
      <c r="D22" s="45">
        <v>860000</v>
      </c>
      <c r="E22" s="45"/>
      <c r="F22" s="46">
        <v>665269</v>
      </c>
      <c r="G22" s="46"/>
    </row>
    <row r="23" spans="1:7" ht="22.5" customHeight="1">
      <c r="A23" s="11">
        <v>13</v>
      </c>
      <c r="B23" s="3" t="s">
        <v>28</v>
      </c>
      <c r="C23" s="4" t="s">
        <v>29</v>
      </c>
      <c r="D23" s="45">
        <v>2700000</v>
      </c>
      <c r="E23" s="45"/>
      <c r="F23" s="46">
        <v>2393940</v>
      </c>
      <c r="G23" s="46"/>
    </row>
    <row r="24" spans="1:7" ht="31.5" customHeight="1">
      <c r="A24" s="11">
        <v>14</v>
      </c>
      <c r="B24" s="3" t="s">
        <v>30</v>
      </c>
      <c r="C24" s="4" t="s">
        <v>31</v>
      </c>
      <c r="D24" s="45">
        <v>4674000</v>
      </c>
      <c r="E24" s="45"/>
      <c r="F24" s="46">
        <v>3661903</v>
      </c>
      <c r="G24" s="46"/>
    </row>
    <row r="25" spans="1:7" ht="27" customHeight="1">
      <c r="A25" s="11">
        <v>15</v>
      </c>
      <c r="B25" s="3" t="s">
        <v>32</v>
      </c>
      <c r="C25" s="4" t="s">
        <v>33</v>
      </c>
      <c r="D25" s="45">
        <v>74000</v>
      </c>
      <c r="E25" s="45"/>
      <c r="F25" s="46">
        <v>42465</v>
      </c>
      <c r="G25" s="46"/>
    </row>
    <row r="26" spans="1:7" ht="18" customHeight="1">
      <c r="A26" s="11">
        <v>16</v>
      </c>
      <c r="B26" s="3" t="s">
        <v>34</v>
      </c>
      <c r="C26" s="4" t="s">
        <v>35</v>
      </c>
      <c r="D26" s="45">
        <v>160000</v>
      </c>
      <c r="E26" s="45"/>
      <c r="F26" s="46">
        <v>22334</v>
      </c>
      <c r="G26" s="46"/>
    </row>
    <row r="27" spans="1:7" ht="24" customHeight="1">
      <c r="A27" s="11">
        <v>17</v>
      </c>
      <c r="B27" s="3" t="s">
        <v>36</v>
      </c>
      <c r="C27" s="4" t="s">
        <v>37</v>
      </c>
      <c r="D27" s="45">
        <v>159568000</v>
      </c>
      <c r="E27" s="45"/>
      <c r="F27" s="46">
        <v>125110001</v>
      </c>
      <c r="G27" s="46"/>
    </row>
    <row r="28" spans="1:7" ht="28.5" customHeight="1">
      <c r="A28" s="11">
        <v>18</v>
      </c>
      <c r="B28" s="3" t="s">
        <v>38</v>
      </c>
      <c r="C28" s="4" t="s">
        <v>39</v>
      </c>
      <c r="D28" s="45">
        <v>62095000</v>
      </c>
      <c r="E28" s="45"/>
      <c r="F28" s="46">
        <v>49474888</v>
      </c>
      <c r="G28" s="46"/>
    </row>
    <row r="29" spans="1:7" ht="33" customHeight="1" hidden="1">
      <c r="A29" s="11">
        <v>19</v>
      </c>
      <c r="B29" s="3" t="s">
        <v>40</v>
      </c>
      <c r="C29" s="4" t="s">
        <v>41</v>
      </c>
      <c r="D29" s="45"/>
      <c r="E29" s="45"/>
      <c r="F29" s="46"/>
      <c r="G29" s="46"/>
    </row>
    <row r="30" spans="1:7" ht="26.25" customHeight="1">
      <c r="A30" s="11">
        <v>19</v>
      </c>
      <c r="B30" s="3" t="s">
        <v>42</v>
      </c>
      <c r="C30" s="4" t="s">
        <v>43</v>
      </c>
      <c r="D30" s="45">
        <v>2224000</v>
      </c>
      <c r="E30" s="45"/>
      <c r="F30" s="46">
        <v>1571176</v>
      </c>
      <c r="G30" s="46"/>
    </row>
    <row r="31" spans="1:7" ht="18.75" customHeight="1">
      <c r="A31" s="11">
        <v>20</v>
      </c>
      <c r="B31" s="3" t="s">
        <v>44</v>
      </c>
      <c r="C31" s="4" t="s">
        <v>45</v>
      </c>
      <c r="D31" s="45">
        <v>148000</v>
      </c>
      <c r="E31" s="45"/>
      <c r="F31" s="46">
        <f>SUM(F32)</f>
        <v>107947</v>
      </c>
      <c r="G31" s="46"/>
    </row>
    <row r="32" spans="1:7" ht="16.5" customHeight="1">
      <c r="A32" s="11">
        <v>21</v>
      </c>
      <c r="B32" s="3" t="s">
        <v>46</v>
      </c>
      <c r="C32" s="4" t="s">
        <v>47</v>
      </c>
      <c r="D32" s="45">
        <v>148000</v>
      </c>
      <c r="E32" s="45"/>
      <c r="F32" s="46">
        <v>107947</v>
      </c>
      <c r="G32" s="46"/>
    </row>
    <row r="33" spans="1:7" ht="36" customHeight="1">
      <c r="A33" s="11">
        <v>22</v>
      </c>
      <c r="B33" s="3" t="s">
        <v>48</v>
      </c>
      <c r="C33" s="4" t="s">
        <v>49</v>
      </c>
      <c r="D33" s="45">
        <v>-1540000</v>
      </c>
      <c r="E33" s="45"/>
      <c r="F33" s="46">
        <f>SUM(F34+F35)</f>
        <v>-712877</v>
      </c>
      <c r="G33" s="46"/>
    </row>
    <row r="34" spans="1:7" ht="15">
      <c r="A34" s="11">
        <v>23</v>
      </c>
      <c r="B34" s="3" t="s">
        <v>50</v>
      </c>
      <c r="C34" s="4" t="s">
        <v>51</v>
      </c>
      <c r="D34" s="45">
        <v>332000</v>
      </c>
      <c r="E34" s="45"/>
      <c r="F34" s="46">
        <v>335138</v>
      </c>
      <c r="G34" s="46"/>
    </row>
    <row r="35" spans="1:7" ht="30" customHeight="1">
      <c r="A35" s="11">
        <v>24</v>
      </c>
      <c r="B35" s="3" t="s">
        <v>52</v>
      </c>
      <c r="C35" s="4" t="s">
        <v>53</v>
      </c>
      <c r="D35" s="45">
        <v>-1872000</v>
      </c>
      <c r="E35" s="45"/>
      <c r="F35" s="46">
        <v>-1048015</v>
      </c>
      <c r="G35" s="46"/>
    </row>
    <row r="36" spans="1:7" ht="21.75" customHeight="1" hidden="1">
      <c r="A36" s="11">
        <v>26</v>
      </c>
      <c r="B36" s="3" t="s">
        <v>54</v>
      </c>
      <c r="C36" s="4" t="s">
        <v>55</v>
      </c>
      <c r="D36" s="45">
        <v>0</v>
      </c>
      <c r="E36" s="45"/>
      <c r="F36" s="50">
        <v>0</v>
      </c>
      <c r="G36" s="51"/>
    </row>
    <row r="37" spans="1:7" ht="19.5" customHeight="1">
      <c r="A37" s="11">
        <v>25</v>
      </c>
      <c r="B37" s="3" t="s">
        <v>56</v>
      </c>
      <c r="C37" s="4" t="s">
        <v>57</v>
      </c>
      <c r="D37" s="48">
        <v>0</v>
      </c>
      <c r="E37" s="49"/>
      <c r="F37" s="46">
        <f>SUM(F38+F41)</f>
        <v>11890574</v>
      </c>
      <c r="G37" s="46"/>
    </row>
    <row r="38" spans="1:7" ht="15">
      <c r="A38" s="11">
        <v>26</v>
      </c>
      <c r="B38" s="3" t="s">
        <v>58</v>
      </c>
      <c r="C38" s="4" t="s">
        <v>59</v>
      </c>
      <c r="D38" s="48">
        <v>0</v>
      </c>
      <c r="E38" s="49"/>
      <c r="F38" s="46">
        <f>SUM(F39)</f>
        <v>7170529</v>
      </c>
      <c r="G38" s="46"/>
    </row>
    <row r="39" spans="1:7" ht="32.25" customHeight="1">
      <c r="A39" s="11">
        <v>27</v>
      </c>
      <c r="B39" s="3" t="s">
        <v>60</v>
      </c>
      <c r="C39" s="4" t="s">
        <v>61</v>
      </c>
      <c r="D39" s="48">
        <v>0</v>
      </c>
      <c r="E39" s="49"/>
      <c r="F39" s="46">
        <f>SUM(F40)</f>
        <v>7170529</v>
      </c>
      <c r="G39" s="46"/>
    </row>
    <row r="40" spans="1:7" ht="31.5" customHeight="1">
      <c r="A40" s="11">
        <v>28</v>
      </c>
      <c r="B40" s="3" t="s">
        <v>114</v>
      </c>
      <c r="C40" s="4" t="s">
        <v>62</v>
      </c>
      <c r="D40" s="48">
        <v>0</v>
      </c>
      <c r="E40" s="49"/>
      <c r="F40" s="46">
        <v>7170529</v>
      </c>
      <c r="G40" s="46"/>
    </row>
    <row r="41" spans="1:7" ht="15">
      <c r="A41" s="11">
        <v>29</v>
      </c>
      <c r="B41" s="3" t="s">
        <v>63</v>
      </c>
      <c r="C41" s="4" t="s">
        <v>64</v>
      </c>
      <c r="D41" s="48">
        <v>0</v>
      </c>
      <c r="E41" s="49"/>
      <c r="F41" s="46">
        <f>SUM(F42)</f>
        <v>4720045</v>
      </c>
      <c r="G41" s="46"/>
    </row>
    <row r="42" spans="1:7" ht="25.5" customHeight="1">
      <c r="A42" s="11">
        <v>30</v>
      </c>
      <c r="B42" s="3" t="s">
        <v>65</v>
      </c>
      <c r="C42" s="4" t="s">
        <v>66</v>
      </c>
      <c r="D42" s="48">
        <v>0</v>
      </c>
      <c r="E42" s="49"/>
      <c r="F42" s="46">
        <v>4720045</v>
      </c>
      <c r="G42" s="46"/>
    </row>
    <row r="43" spans="1:7" ht="15">
      <c r="A43" s="11">
        <v>31</v>
      </c>
      <c r="B43" s="3" t="s">
        <v>67</v>
      </c>
      <c r="C43" s="4" t="s">
        <v>68</v>
      </c>
      <c r="D43" s="45">
        <v>210596000</v>
      </c>
      <c r="E43" s="45"/>
      <c r="F43" s="46">
        <f>SUM(F44)</f>
        <v>183921847</v>
      </c>
      <c r="G43" s="46"/>
    </row>
    <row r="44" spans="1:7" ht="34.5" customHeight="1">
      <c r="A44" s="11">
        <v>32</v>
      </c>
      <c r="B44" s="3" t="s">
        <v>69</v>
      </c>
      <c r="C44" s="4" t="s">
        <v>70</v>
      </c>
      <c r="D44" s="45">
        <v>210596000</v>
      </c>
      <c r="E44" s="45"/>
      <c r="F44" s="46">
        <f>SUM(F45)</f>
        <v>183921847</v>
      </c>
      <c r="G44" s="46"/>
    </row>
    <row r="45" spans="1:7" ht="27" customHeight="1">
      <c r="A45" s="11">
        <v>33</v>
      </c>
      <c r="B45" s="3" t="s">
        <v>71</v>
      </c>
      <c r="C45" s="4" t="s">
        <v>72</v>
      </c>
      <c r="D45" s="45">
        <v>210596000</v>
      </c>
      <c r="E45" s="45"/>
      <c r="F45" s="46">
        <f>SUM(F46+F47+F48)</f>
        <v>183921847</v>
      </c>
      <c r="G45" s="46"/>
    </row>
    <row r="46" spans="1:7" ht="18" customHeight="1">
      <c r="A46" s="11">
        <v>34</v>
      </c>
      <c r="B46" s="3" t="s">
        <v>73</v>
      </c>
      <c r="C46" s="4" t="s">
        <v>74</v>
      </c>
      <c r="D46" s="45">
        <v>94174000</v>
      </c>
      <c r="E46" s="45"/>
      <c r="F46" s="46">
        <v>85842214</v>
      </c>
      <c r="G46" s="46"/>
    </row>
    <row r="47" spans="1:7" ht="29.25" customHeight="1">
      <c r="A47" s="11">
        <v>35</v>
      </c>
      <c r="B47" s="3" t="s">
        <v>75</v>
      </c>
      <c r="C47" s="4" t="s">
        <v>76</v>
      </c>
      <c r="D47" s="45">
        <v>8422000</v>
      </c>
      <c r="E47" s="45"/>
      <c r="F47" s="46">
        <v>7089000</v>
      </c>
      <c r="G47" s="46"/>
    </row>
    <row r="48" spans="1:7" ht="33" customHeight="1">
      <c r="A48" s="11">
        <v>36</v>
      </c>
      <c r="B48" s="3" t="s">
        <v>115</v>
      </c>
      <c r="C48" s="4" t="s">
        <v>77</v>
      </c>
      <c r="D48" s="45">
        <v>108000000</v>
      </c>
      <c r="E48" s="45"/>
      <c r="F48" s="46">
        <v>90990633</v>
      </c>
      <c r="G48" s="46"/>
    </row>
    <row r="49" spans="1:7" ht="33" customHeight="1">
      <c r="A49" s="11">
        <v>37</v>
      </c>
      <c r="B49" s="3" t="s">
        <v>78</v>
      </c>
      <c r="C49" s="4" t="s">
        <v>7</v>
      </c>
      <c r="D49" s="45">
        <v>8847000</v>
      </c>
      <c r="E49" s="45"/>
      <c r="F49" s="46">
        <f>SUM(F50+F55+F62+F58+F72)</f>
        <v>5735499</v>
      </c>
      <c r="G49" s="46"/>
    </row>
    <row r="50" spans="1:7" ht="18.75" customHeight="1">
      <c r="A50" s="11">
        <v>38</v>
      </c>
      <c r="B50" s="3" t="s">
        <v>79</v>
      </c>
      <c r="C50" s="4" t="s">
        <v>80</v>
      </c>
      <c r="D50" s="45">
        <v>1872000</v>
      </c>
      <c r="E50" s="45"/>
      <c r="F50" s="46">
        <f>SUM(F51)</f>
        <v>1048015</v>
      </c>
      <c r="G50" s="46"/>
    </row>
    <row r="51" spans="1:7" ht="19.5" customHeight="1">
      <c r="A51" s="11">
        <v>39</v>
      </c>
      <c r="B51" s="3" t="s">
        <v>81</v>
      </c>
      <c r="C51" s="4" t="s">
        <v>11</v>
      </c>
      <c r="D51" s="45">
        <v>1872000</v>
      </c>
      <c r="E51" s="45"/>
      <c r="F51" s="46">
        <f>SUM(F52)</f>
        <v>1048015</v>
      </c>
      <c r="G51" s="46"/>
    </row>
    <row r="52" spans="1:7" ht="18.75" customHeight="1">
      <c r="A52" s="11">
        <v>40</v>
      </c>
      <c r="B52" s="3" t="s">
        <v>82</v>
      </c>
      <c r="C52" s="4" t="s">
        <v>21</v>
      </c>
      <c r="D52" s="45">
        <v>1872000</v>
      </c>
      <c r="E52" s="45"/>
      <c r="F52" s="46">
        <f>SUM(F53)</f>
        <v>1048015</v>
      </c>
      <c r="G52" s="46"/>
    </row>
    <row r="53" spans="1:7" ht="18.75" customHeight="1">
      <c r="A53" s="11">
        <v>41</v>
      </c>
      <c r="B53" s="3" t="s">
        <v>83</v>
      </c>
      <c r="C53" s="4" t="s">
        <v>49</v>
      </c>
      <c r="D53" s="45">
        <v>1872000</v>
      </c>
      <c r="E53" s="45"/>
      <c r="F53" s="46">
        <f>SUM(F54)</f>
        <v>1048015</v>
      </c>
      <c r="G53" s="46"/>
    </row>
    <row r="54" spans="1:7" ht="20.25" customHeight="1">
      <c r="A54" s="11">
        <v>42</v>
      </c>
      <c r="B54" s="3" t="s">
        <v>84</v>
      </c>
      <c r="C54" s="4" t="s">
        <v>85</v>
      </c>
      <c r="D54" s="45">
        <v>1872000</v>
      </c>
      <c r="E54" s="45"/>
      <c r="F54" s="46">
        <v>1048015</v>
      </c>
      <c r="G54" s="46"/>
    </row>
    <row r="55" spans="1:7" ht="18.75" customHeight="1">
      <c r="A55" s="11">
        <v>43</v>
      </c>
      <c r="B55" s="3" t="s">
        <v>86</v>
      </c>
      <c r="C55" s="4" t="s">
        <v>87</v>
      </c>
      <c r="D55" s="48">
        <v>0</v>
      </c>
      <c r="E55" s="49"/>
      <c r="F55" s="46">
        <f>SUM(F56)</f>
        <v>13</v>
      </c>
      <c r="G55" s="46"/>
    </row>
    <row r="56" spans="1:7" ht="22.5" customHeight="1">
      <c r="A56" s="11">
        <v>44</v>
      </c>
      <c r="B56" s="3" t="s">
        <v>88</v>
      </c>
      <c r="C56" s="4" t="s">
        <v>89</v>
      </c>
      <c r="D56" s="48">
        <v>0</v>
      </c>
      <c r="E56" s="49"/>
      <c r="F56" s="46">
        <f>SUM(F57)</f>
        <v>13</v>
      </c>
      <c r="G56" s="46"/>
    </row>
    <row r="57" spans="1:7" ht="15">
      <c r="A57" s="11">
        <v>45</v>
      </c>
      <c r="B57" s="3" t="s">
        <v>90</v>
      </c>
      <c r="C57" s="4" t="s">
        <v>91</v>
      </c>
      <c r="D57" s="48">
        <v>0</v>
      </c>
      <c r="E57" s="49"/>
      <c r="F57" s="46">
        <v>13</v>
      </c>
      <c r="G57" s="46"/>
    </row>
    <row r="58" spans="1:7" ht="15">
      <c r="A58" s="11">
        <v>46</v>
      </c>
      <c r="B58" s="3" t="s">
        <v>110</v>
      </c>
      <c r="C58" s="4">
        <v>16</v>
      </c>
      <c r="D58" s="21"/>
      <c r="E58" s="22"/>
      <c r="F58" s="50">
        <f>SUM(F59)</f>
        <v>94516</v>
      </c>
      <c r="G58" s="51"/>
    </row>
    <row r="59" spans="1:7" ht="15">
      <c r="A59" s="11">
        <v>47</v>
      </c>
      <c r="B59" s="3" t="s">
        <v>111</v>
      </c>
      <c r="C59" s="4" t="s">
        <v>59</v>
      </c>
      <c r="D59" s="21"/>
      <c r="E59" s="22"/>
      <c r="F59" s="50">
        <f>SUM(F60)</f>
        <v>94516</v>
      </c>
      <c r="G59" s="51"/>
    </row>
    <row r="60" spans="1:7" ht="24" customHeight="1">
      <c r="A60" s="11">
        <v>48</v>
      </c>
      <c r="B60" s="3" t="s">
        <v>60</v>
      </c>
      <c r="C60" s="4">
        <v>401015</v>
      </c>
      <c r="D60" s="21"/>
      <c r="E60" s="22"/>
      <c r="F60" s="50">
        <f>SUM(F61)</f>
        <v>94516</v>
      </c>
      <c r="G60" s="51"/>
    </row>
    <row r="61" spans="1:7" ht="30.75" customHeight="1">
      <c r="A61" s="11">
        <v>49</v>
      </c>
      <c r="B61" s="3" t="s">
        <v>112</v>
      </c>
      <c r="C61" s="4">
        <v>40101502</v>
      </c>
      <c r="D61" s="21"/>
      <c r="E61" s="22"/>
      <c r="F61" s="50">
        <v>94516</v>
      </c>
      <c r="G61" s="51"/>
    </row>
    <row r="62" spans="1:7" ht="19.5" customHeight="1">
      <c r="A62" s="11">
        <v>50</v>
      </c>
      <c r="B62" s="3" t="s">
        <v>92</v>
      </c>
      <c r="C62" s="4" t="s">
        <v>68</v>
      </c>
      <c r="D62" s="45">
        <v>6689000</v>
      </c>
      <c r="E62" s="45"/>
      <c r="F62" s="46">
        <f>SUM(F63)</f>
        <v>4365943</v>
      </c>
      <c r="G62" s="46"/>
    </row>
    <row r="63" spans="1:7" ht="22.5" customHeight="1">
      <c r="A63" s="11">
        <v>51</v>
      </c>
      <c r="B63" s="3" t="s">
        <v>93</v>
      </c>
      <c r="C63" s="4" t="s">
        <v>70</v>
      </c>
      <c r="D63" s="45">
        <v>6689000</v>
      </c>
      <c r="E63" s="45"/>
      <c r="F63" s="46">
        <f>SUM(F66+F64)</f>
        <v>4365943</v>
      </c>
      <c r="G63" s="46"/>
    </row>
    <row r="64" spans="1:7" ht="22.5" customHeight="1">
      <c r="A64" s="11">
        <v>52</v>
      </c>
      <c r="B64" s="3" t="s">
        <v>117</v>
      </c>
      <c r="C64" s="4">
        <v>4210</v>
      </c>
      <c r="D64" s="24">
        <v>40000</v>
      </c>
      <c r="E64" s="24"/>
      <c r="F64" s="50">
        <f>SUM(G65)</f>
        <v>0</v>
      </c>
      <c r="G64" s="51"/>
    </row>
    <row r="65" spans="1:7" ht="64.5" customHeight="1">
      <c r="A65" s="11">
        <v>53</v>
      </c>
      <c r="B65" s="25" t="s">
        <v>118</v>
      </c>
      <c r="C65" s="4">
        <v>421070</v>
      </c>
      <c r="D65" s="24">
        <v>40000</v>
      </c>
      <c r="E65" s="24"/>
      <c r="F65" s="52"/>
      <c r="G65" s="53"/>
    </row>
    <row r="66" spans="1:7" ht="36" customHeight="1">
      <c r="A66" s="11">
        <v>54</v>
      </c>
      <c r="B66" s="3" t="s">
        <v>94</v>
      </c>
      <c r="C66" s="4" t="s">
        <v>72</v>
      </c>
      <c r="D66" s="45">
        <v>6649000</v>
      </c>
      <c r="E66" s="45"/>
      <c r="F66" s="46">
        <f>SUM(F67+F70)</f>
        <v>4365943</v>
      </c>
      <c r="G66" s="46"/>
    </row>
    <row r="67" spans="1:7" ht="35.25" customHeight="1">
      <c r="A67" s="11">
        <v>55</v>
      </c>
      <c r="B67" s="3" t="s">
        <v>95</v>
      </c>
      <c r="C67" s="4" t="s">
        <v>96</v>
      </c>
      <c r="D67" s="45">
        <v>5973000</v>
      </c>
      <c r="E67" s="45"/>
      <c r="F67" s="46">
        <v>3692308</v>
      </c>
      <c r="G67" s="46"/>
    </row>
    <row r="68" spans="1:7" ht="35.25" customHeight="1" hidden="1">
      <c r="A68" s="11">
        <v>56</v>
      </c>
      <c r="B68" s="3" t="s">
        <v>106</v>
      </c>
      <c r="C68" s="4">
        <v>431016</v>
      </c>
      <c r="D68" s="48"/>
      <c r="E68" s="49"/>
      <c r="F68" s="42"/>
      <c r="G68" s="39"/>
    </row>
    <row r="69" spans="1:7" ht="28.5" customHeight="1" hidden="1">
      <c r="A69" s="11">
        <v>57</v>
      </c>
      <c r="B69" s="3" t="s">
        <v>107</v>
      </c>
      <c r="C69" s="4">
        <v>43101601</v>
      </c>
      <c r="D69" s="48"/>
      <c r="E69" s="49"/>
      <c r="F69" s="42"/>
      <c r="G69" s="39"/>
    </row>
    <row r="70" spans="1:7" ht="45" customHeight="1">
      <c r="A70" s="11">
        <v>56</v>
      </c>
      <c r="B70" s="32" t="s">
        <v>119</v>
      </c>
      <c r="C70" s="26">
        <v>431016</v>
      </c>
      <c r="D70" s="21">
        <v>676000</v>
      </c>
      <c r="E70" s="22"/>
      <c r="F70" s="50">
        <f>SUM(F71)</f>
        <v>673635</v>
      </c>
      <c r="G70" s="61"/>
    </row>
    <row r="71" spans="1:7" ht="28.5" customHeight="1">
      <c r="A71" s="11">
        <v>57</v>
      </c>
      <c r="B71" s="33" t="s">
        <v>120</v>
      </c>
      <c r="C71" s="4">
        <v>43101601</v>
      </c>
      <c r="D71" s="21">
        <v>676000</v>
      </c>
      <c r="E71" s="22"/>
      <c r="F71" s="50">
        <v>673635</v>
      </c>
      <c r="G71" s="51"/>
    </row>
    <row r="72" spans="1:7" ht="30.75" customHeight="1">
      <c r="A72" s="11">
        <v>58</v>
      </c>
      <c r="B72" s="3" t="s">
        <v>113</v>
      </c>
      <c r="C72" s="4">
        <v>4810</v>
      </c>
      <c r="D72" s="48">
        <v>286000</v>
      </c>
      <c r="E72" s="49"/>
      <c r="F72" s="64">
        <f>SUM(F73+F77)</f>
        <v>227012</v>
      </c>
      <c r="G72" s="65"/>
    </row>
    <row r="73" spans="1:7" ht="33" customHeight="1">
      <c r="A73" s="11">
        <v>59</v>
      </c>
      <c r="B73" s="37" t="s">
        <v>121</v>
      </c>
      <c r="C73" s="27">
        <v>481001</v>
      </c>
      <c r="D73" s="48">
        <v>231000</v>
      </c>
      <c r="E73" s="49"/>
      <c r="F73" s="50">
        <f>SUM(F74)</f>
        <v>157311</v>
      </c>
      <c r="G73" s="51"/>
    </row>
    <row r="74" spans="1:7" ht="21" customHeight="1">
      <c r="A74" s="11">
        <v>60</v>
      </c>
      <c r="B74" s="34" t="s">
        <v>122</v>
      </c>
      <c r="C74" s="28">
        <v>48100101</v>
      </c>
      <c r="D74" s="21">
        <v>231000</v>
      </c>
      <c r="E74" s="22"/>
      <c r="F74" s="50">
        <v>157311</v>
      </c>
      <c r="G74" s="51"/>
    </row>
    <row r="75" spans="1:7" ht="21" customHeight="1" hidden="1">
      <c r="A75" s="11"/>
      <c r="B75" s="31" t="s">
        <v>123</v>
      </c>
      <c r="C75" s="29" t="s">
        <v>124</v>
      </c>
      <c r="D75" s="21"/>
      <c r="E75" s="22"/>
      <c r="F75" s="42"/>
      <c r="G75" s="39"/>
    </row>
    <row r="76" spans="1:7" ht="21" customHeight="1" hidden="1">
      <c r="A76" s="11"/>
      <c r="B76" s="34" t="s">
        <v>125</v>
      </c>
      <c r="C76" s="30">
        <v>48100203</v>
      </c>
      <c r="D76" s="21"/>
      <c r="E76" s="22"/>
      <c r="F76" s="42"/>
      <c r="G76" s="39"/>
    </row>
    <row r="77" spans="1:7" ht="39" customHeight="1">
      <c r="A77" s="11">
        <v>61</v>
      </c>
      <c r="B77" s="35" t="s">
        <v>126</v>
      </c>
      <c r="C77" s="36">
        <v>481015</v>
      </c>
      <c r="D77" s="21">
        <v>55000</v>
      </c>
      <c r="E77" s="22"/>
      <c r="F77" s="50">
        <f>SUM(F78)</f>
        <v>69701</v>
      </c>
      <c r="G77" s="51"/>
    </row>
    <row r="78" spans="1:7" ht="22.5" customHeight="1">
      <c r="A78" s="11">
        <v>62</v>
      </c>
      <c r="B78" s="34" t="s">
        <v>122</v>
      </c>
      <c r="C78" s="4">
        <v>48101501</v>
      </c>
      <c r="D78" s="48">
        <v>55000</v>
      </c>
      <c r="E78" s="49"/>
      <c r="F78" s="50">
        <v>69701</v>
      </c>
      <c r="G78" s="51"/>
    </row>
    <row r="79" spans="1:7" ht="51" customHeight="1" hidden="1">
      <c r="A79" s="12"/>
      <c r="B79" s="6"/>
      <c r="C79" s="7"/>
      <c r="D79" s="8"/>
      <c r="E79" s="8"/>
      <c r="F79" s="40"/>
      <c r="G79" s="40"/>
    </row>
    <row r="80" spans="1:7" ht="15.75" customHeight="1" hidden="1">
      <c r="A80" s="12"/>
      <c r="B80" s="6"/>
      <c r="C80" s="7"/>
      <c r="D80" s="8"/>
      <c r="E80" s="8"/>
      <c r="F80" s="40"/>
      <c r="G80" s="40"/>
    </row>
    <row r="81" spans="1:7" ht="15" customHeight="1" hidden="1">
      <c r="A81" s="60" t="s">
        <v>104</v>
      </c>
      <c r="B81" s="60"/>
      <c r="C81" s="60"/>
      <c r="D81" s="60"/>
      <c r="E81" s="60"/>
      <c r="F81" s="60"/>
      <c r="G81" s="60"/>
    </row>
    <row r="82" spans="1:7" ht="17.25" customHeight="1" hidden="1">
      <c r="A82" s="14"/>
      <c r="B82" s="15" t="s">
        <v>97</v>
      </c>
      <c r="C82" s="16"/>
      <c r="D82" s="16"/>
      <c r="E82" s="62" t="s">
        <v>109</v>
      </c>
      <c r="F82" s="62"/>
      <c r="G82" s="62"/>
    </row>
    <row r="83" spans="1:7" ht="16.5" customHeight="1" hidden="1">
      <c r="A83" s="14"/>
      <c r="B83" s="17" t="s">
        <v>98</v>
      </c>
      <c r="C83" s="16"/>
      <c r="D83" s="16"/>
      <c r="E83" s="63" t="s">
        <v>103</v>
      </c>
      <c r="F83" s="63"/>
      <c r="G83" s="63"/>
    </row>
    <row r="84" spans="1:7" ht="15" hidden="1">
      <c r="A84" s="14"/>
      <c r="B84" s="17" t="s">
        <v>99</v>
      </c>
      <c r="C84" s="16"/>
      <c r="D84" s="16"/>
      <c r="E84" s="16"/>
      <c r="F84" s="14"/>
      <c r="G84" s="14"/>
    </row>
    <row r="85" spans="1:7" ht="23.25" customHeight="1" hidden="1">
      <c r="A85" s="59" t="s">
        <v>105</v>
      </c>
      <c r="B85" s="59"/>
      <c r="C85" s="59"/>
      <c r="D85" s="59"/>
      <c r="E85" s="59"/>
      <c r="F85" s="59"/>
      <c r="G85" s="59"/>
    </row>
    <row r="86" spans="1:7" ht="23.25" customHeight="1" hidden="1">
      <c r="A86" s="23"/>
      <c r="B86" s="23"/>
      <c r="C86" s="23"/>
      <c r="D86" s="23"/>
      <c r="E86" s="23"/>
      <c r="F86" s="41"/>
      <c r="G86" s="41"/>
    </row>
    <row r="87" spans="2:7" ht="16.5" customHeight="1">
      <c r="B87" s="59" t="s">
        <v>104</v>
      </c>
      <c r="C87" s="59"/>
      <c r="D87" s="59"/>
      <c r="E87" s="59"/>
      <c r="F87" s="59"/>
      <c r="G87" s="59"/>
    </row>
    <row r="88" spans="1:7" ht="15" customHeight="1">
      <c r="A88" s="13"/>
      <c r="B88" s="58" t="s">
        <v>128</v>
      </c>
      <c r="C88" s="58"/>
      <c r="D88" s="58"/>
      <c r="E88" s="58"/>
      <c r="F88" s="58"/>
      <c r="G88" s="58"/>
    </row>
    <row r="89" ht="6.75" customHeight="1"/>
    <row r="95" ht="24.75" customHeight="1">
      <c r="C95" s="19"/>
    </row>
    <row r="96" ht="21.75" customHeight="1">
      <c r="C96" s="19"/>
    </row>
    <row r="97" ht="12.75" customHeight="1">
      <c r="C97" s="20"/>
    </row>
  </sheetData>
  <sheetProtection/>
  <mergeCells count="134">
    <mergeCell ref="F70:G70"/>
    <mergeCell ref="F71:G71"/>
    <mergeCell ref="F74:G74"/>
    <mergeCell ref="F77:G77"/>
    <mergeCell ref="E82:G82"/>
    <mergeCell ref="E83:G83"/>
    <mergeCell ref="D78:E78"/>
    <mergeCell ref="F72:G72"/>
    <mergeCell ref="F73:G73"/>
    <mergeCell ref="F78:G78"/>
    <mergeCell ref="B88:G88"/>
    <mergeCell ref="B87:G87"/>
    <mergeCell ref="D66:E66"/>
    <mergeCell ref="F66:G66"/>
    <mergeCell ref="D67:E67"/>
    <mergeCell ref="F67:G67"/>
    <mergeCell ref="A85:G85"/>
    <mergeCell ref="A81:G81"/>
    <mergeCell ref="D72:E72"/>
    <mergeCell ref="D73:E73"/>
    <mergeCell ref="F62:G62"/>
    <mergeCell ref="D63:E63"/>
    <mergeCell ref="F63:G63"/>
    <mergeCell ref="F58:G58"/>
    <mergeCell ref="F59:G59"/>
    <mergeCell ref="F60:G60"/>
    <mergeCell ref="D68:E68"/>
    <mergeCell ref="D54:E54"/>
    <mergeCell ref="F54:G54"/>
    <mergeCell ref="F55:G55"/>
    <mergeCell ref="F56:G56"/>
    <mergeCell ref="D55:E55"/>
    <mergeCell ref="D56:E56"/>
    <mergeCell ref="F61:G61"/>
    <mergeCell ref="F57:G57"/>
    <mergeCell ref="D62:E62"/>
    <mergeCell ref="D52:E52"/>
    <mergeCell ref="F52:G52"/>
    <mergeCell ref="D53:E53"/>
    <mergeCell ref="F47:G47"/>
    <mergeCell ref="D57:E57"/>
    <mergeCell ref="F53:G53"/>
    <mergeCell ref="D50:E50"/>
    <mergeCell ref="F50:G50"/>
    <mergeCell ref="D51:E51"/>
    <mergeCell ref="F51:G51"/>
    <mergeCell ref="F48:G48"/>
    <mergeCell ref="D49:E49"/>
    <mergeCell ref="D44:E44"/>
    <mergeCell ref="F44:G44"/>
    <mergeCell ref="D45:E45"/>
    <mergeCell ref="F45:G45"/>
    <mergeCell ref="F49:G49"/>
    <mergeCell ref="D46:E46"/>
    <mergeCell ref="F46:G46"/>
    <mergeCell ref="D47:E47"/>
    <mergeCell ref="F41:G41"/>
    <mergeCell ref="F42:G42"/>
    <mergeCell ref="D43:E43"/>
    <mergeCell ref="F43:G43"/>
    <mergeCell ref="D48:E48"/>
    <mergeCell ref="F38:G38"/>
    <mergeCell ref="F39:G39"/>
    <mergeCell ref="F40:G40"/>
    <mergeCell ref="D41:E41"/>
    <mergeCell ref="D42:E42"/>
    <mergeCell ref="D38:E38"/>
    <mergeCell ref="D35:E35"/>
    <mergeCell ref="F35:G35"/>
    <mergeCell ref="D36:E36"/>
    <mergeCell ref="F37:G37"/>
    <mergeCell ref="D33:E33"/>
    <mergeCell ref="F33:G33"/>
    <mergeCell ref="D34:E34"/>
    <mergeCell ref="F34:G34"/>
    <mergeCell ref="F36:G36"/>
    <mergeCell ref="D37:E37"/>
    <mergeCell ref="D31:E31"/>
    <mergeCell ref="F31:G31"/>
    <mergeCell ref="D32:E32"/>
    <mergeCell ref="F32:G32"/>
    <mergeCell ref="D29:E29"/>
    <mergeCell ref="F29:G29"/>
    <mergeCell ref="D30:E30"/>
    <mergeCell ref="F30:G30"/>
    <mergeCell ref="D27:E27"/>
    <mergeCell ref="F27:G27"/>
    <mergeCell ref="D28:E28"/>
    <mergeCell ref="F28:G28"/>
    <mergeCell ref="D25:E25"/>
    <mergeCell ref="F25:G25"/>
    <mergeCell ref="D26:E26"/>
    <mergeCell ref="F26:G26"/>
    <mergeCell ref="D15:E15"/>
    <mergeCell ref="D23:E23"/>
    <mergeCell ref="F23:G23"/>
    <mergeCell ref="D24:E24"/>
    <mergeCell ref="F24:G24"/>
    <mergeCell ref="D21:E21"/>
    <mergeCell ref="F21:G21"/>
    <mergeCell ref="D22:E22"/>
    <mergeCell ref="F22:G22"/>
    <mergeCell ref="F18:G18"/>
    <mergeCell ref="D19:E19"/>
    <mergeCell ref="D16:E16"/>
    <mergeCell ref="F16:G16"/>
    <mergeCell ref="D17:E17"/>
    <mergeCell ref="F17:G17"/>
    <mergeCell ref="A1:D1"/>
    <mergeCell ref="A3:G4"/>
    <mergeCell ref="A5:G5"/>
    <mergeCell ref="A7:G7"/>
    <mergeCell ref="F2:G2"/>
    <mergeCell ref="F1:G1"/>
    <mergeCell ref="D69:E69"/>
    <mergeCell ref="D39:E39"/>
    <mergeCell ref="D40:E40"/>
    <mergeCell ref="D11:E11"/>
    <mergeCell ref="F11:G11"/>
    <mergeCell ref="D12:E12"/>
    <mergeCell ref="F12:G12"/>
    <mergeCell ref="F19:G19"/>
    <mergeCell ref="F64:G64"/>
    <mergeCell ref="F65:G65"/>
    <mergeCell ref="D10:E10"/>
    <mergeCell ref="D13:E13"/>
    <mergeCell ref="F13:G13"/>
    <mergeCell ref="F10:G10"/>
    <mergeCell ref="D20:E20"/>
    <mergeCell ref="F20:G20"/>
    <mergeCell ref="D14:E14"/>
    <mergeCell ref="F14:G14"/>
    <mergeCell ref="D18:E18"/>
    <mergeCell ref="F15:G15"/>
  </mergeCells>
  <printOptions/>
  <pageMargins left="0.7874015748031497" right="0.15748031496062992" top="0.5905511811023623" bottom="0.15748031496062992" header="0" footer="0"/>
  <pageSetup fitToHeight="0" fitToWidth="0"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Crystal Decisions</dc:creator>
  <cp:keywords/>
  <dc:description>Powered by Crystal</dc:description>
  <cp:lastModifiedBy>utilizator buget9</cp:lastModifiedBy>
  <cp:lastPrinted>2019-12-18T06:50:35Z</cp:lastPrinted>
  <dcterms:modified xsi:type="dcterms:W3CDTF">2019-12-18T06:51:31Z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 Objects Context Information">
    <vt:lpwstr>016BB7F06FF9FE756F0E7A8CBEDD0C5CA3CD40BF2A0AADDBB9CF2B0B16751F41EA3CB8B531D6F689E7649D77E61C20440DF95DA373743935F8EEA241CC1E42F3D6A2E1778AB2234A3B2E71D977F3D254A40271D6971227E6C5A44F6F5D0C0E4C7E7D9DEC72C832810C81D49E0F3C9A11BB0D8760DF09F015C82DC701E4E65B9</vt:lpwstr>
  </property>
  <property fmtid="{D5CDD505-2E9C-101B-9397-08002B2CF9AE}" pid="3" name="Business Objects Context Information1">
    <vt:lpwstr>1F58935EC2E2305B17A3CDF94F7CC13DEF26E3252DA5305F73B1D33D1E88871C327287C3519494D882568DF45A2ADEEEB42DD770BEE350AB467BDA98F8F326A4B750A74066369E5AA7E0F9E7CE39F404115ADD17A040409CF51D95635214BCEA679EE4CA68FAC8235605017E9412C6D6DE941A01C2184E76BC2CFAF23FE3C49</vt:lpwstr>
  </property>
  <property fmtid="{D5CDD505-2E9C-101B-9397-08002B2CF9AE}" pid="4" name="Business Objects Context Information2">
    <vt:lpwstr>EF07E7172C60E4AB01CEA5FA0ABC0267B2D44512C3749241A163549AC56C0D297F87850F729CDCA2F46905AD8B479EB2E48811476439696E332494EB0812EAC63ACBD44A6C436CB8B75D3AB0687EA446A00969A7F9ABCD7EB6895B318EF0CBF9BC8AD3824510DF3F332D003DFCC6B1D0E9DEB46E568618969FC4AC38229AA96</vt:lpwstr>
  </property>
  <property fmtid="{D5CDD505-2E9C-101B-9397-08002B2CF9AE}" pid="5" name="Business Objects Context Information3">
    <vt:lpwstr>3FB1FB91C560BF704EC33FCC62844CD4EB19B4FAC43E2E606D03BFB454B3FAEF9DC2EFE644EDF0042C9093C8E8CE09DD25B4E142FEB0F1B6D033E42E429DED30D7301F57C02E0AB945F379F8BDB137B95BD329CB5AC8AAF3887077AF21CC2466268EB8E12A385312F771873F9114CF4B1CE9FAB3CD08B3E8D32A0AB4CE351F3</vt:lpwstr>
  </property>
  <property fmtid="{D5CDD505-2E9C-101B-9397-08002B2CF9AE}" pid="6" name="Business Objects Context Information4">
    <vt:lpwstr>D02161BB346D18E893D85E77215B957CC4952169276B4A58703245CD578F9A58FCFBB6967656FC308124F6C8AF30E01BF3A4A3D2144E0C0E4B4298763583AD0FA876E31ED3FA18438AFA74DF768FCF81FC48A37DB418ABF74D31F125F7BD2CE00A248DE7585A487318C9FB33CA5B45DA586B73E48EE792F5CC4B0E71AE5CDA1</vt:lpwstr>
  </property>
  <property fmtid="{D5CDD505-2E9C-101B-9397-08002B2CF9AE}" pid="7" name="Business Objects Context Information5">
    <vt:lpwstr>35C7677C2EFE114CE5E3D94340695E78EB165BB0F4D167946395973093C66107E2FBB27AAE94A5B8EABE0F22D492FBB6E2E1EB4BC7D1589F955A346850F82C97A48EE99B35E0EFC96FF53090F644FCF2AA2C43AA8BB55D0B84CE214DF681F80CABE81ABDDE7913A75B371F7D5EF0A919C3F77C2077A9A7D5231A87D02310242</vt:lpwstr>
  </property>
  <property fmtid="{D5CDD505-2E9C-101B-9397-08002B2CF9AE}" pid="8" name="Business Objects Context Information6">
    <vt:lpwstr>E42FA82B7C034088FBECE8B2BEA48871FC140A01784907A59AD9C8B6FBBF94A2F6F4803F7640DDC704D1FAA68733DAB13FC0A1BCFC91F8CA8142B42D02913D64B0D91F2C2A2F2B3D33D6AE07C0E11FD864C1EE73C06B6B919E156809B7268560EEB7183526849A3A446B1F1904A666CC103399CABEF1C72A4D4827F5AF6EDF3</vt:lpwstr>
  </property>
  <property fmtid="{D5CDD505-2E9C-101B-9397-08002B2CF9AE}" pid="9" name="Business Objects Context Information7">
    <vt:lpwstr>A9224C7748FB0B29256E5950F24225DEAFB5AB7363DBAD0B0BA1762A370EFBFD5AF088AB5A98A26DA3E415DF668FCCAB9E67047E6D1E77DE7324BE3A2A4582E529F43BB632D61D1533934D1F8A059DD5F163AED64EE3E2562A401D8E7B686DD0D7CC9BDCCF42997C2B3734A1E8A86C32E70B4CA255ABEF7AE802B7AF4C2C3BC</vt:lpwstr>
  </property>
  <property fmtid="{D5CDD505-2E9C-101B-9397-08002B2CF9AE}" pid="10" name="Business Objects Context Information8">
    <vt:lpwstr>E55D50BCEB8FFC6755578E546B9ADD395B12EB366F6921CD84D9AEC827485D145577010BF4E89C6833A6E828C28745132D1FF1870DA2EC011ABF11887B585B619AC668AEA809FEB2EF286D503D0D80B8D80E44D853E1519C0B936ACF4084E850AC16528DAB5B3E119FD185B66A44E958D0C7D0CC037A733C9DACF8E28FAF05F</vt:lpwstr>
  </property>
  <property fmtid="{D5CDD505-2E9C-101B-9397-08002B2CF9AE}" pid="11" name="Business Objects Context Information9">
    <vt:lpwstr>77CD741264DBCAFF05FFD9746D829E8DA5B21931837FCDF6E1354AF94D0E3A0F8446A899B06AADCEBF5C0CD1DEB4FA5A0595BFE49F1E39FE461BCEA68939E2DC1C29CBE17ABDEAAF9FD766966DC7669DD8FAC902646EE074F96BFB629D6CE04C2BC9F25FB25088E3705BB2B4B875FFF176AC0097D0337ECA5E209D259BEC1AA</vt:lpwstr>
  </property>
  <property fmtid="{D5CDD505-2E9C-101B-9397-08002B2CF9AE}" pid="12" name="Business Objects Context Information10">
    <vt:lpwstr>69BC2E4C2131</vt:lpwstr>
  </property>
</Properties>
</file>